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15" windowHeight="6255"/>
  </bookViews>
  <sheets>
    <sheet name="Tarifni kalkulator 2017 ENG" sheetId="1" r:id="rId1"/>
  </sheets>
  <definedNames>
    <definedName name="_Hlk293298853" localSheetId="0">'Tarifni kalkulator 2017 ENG'!#REF!</definedName>
    <definedName name="_xlnm.Print_Area" localSheetId="0">'Tarifni kalkulator 2017 ENG'!$A$1:$O$17</definedName>
  </definedNames>
  <calcPr calcId="145621"/>
</workbook>
</file>

<file path=xl/calcChain.xml><?xml version="1.0" encoding="utf-8"?>
<calcChain xmlns="http://schemas.openxmlformats.org/spreadsheetml/2006/main">
  <c r="K8" i="1" l="1"/>
  <c r="K11" i="1"/>
  <c r="K10" i="1"/>
  <c r="K9" i="1"/>
  <c r="L9" i="1" s="1"/>
  <c r="N13" i="1" l="1"/>
  <c r="N12" i="1"/>
  <c r="N11" i="1"/>
  <c r="M10" i="1"/>
  <c r="N9" i="1" l="1"/>
  <c r="M9" i="1"/>
  <c r="N10" i="1"/>
  <c r="O11" i="1"/>
  <c r="O10" i="1"/>
  <c r="L11" i="1"/>
  <c r="O9" i="1"/>
  <c r="L10" i="1"/>
  <c r="M11" i="1"/>
</calcChain>
</file>

<file path=xl/sharedStrings.xml><?xml version="1.0" encoding="utf-8"?>
<sst xmlns="http://schemas.openxmlformats.org/spreadsheetml/2006/main" count="42" uniqueCount="36">
  <si>
    <t>Service</t>
  </si>
  <si>
    <t>Tariff label</t>
  </si>
  <si>
    <t>Name of tariff items</t>
  </si>
  <si>
    <t>Tariff item   2014.</t>
  </si>
  <si>
    <t>Tariff item  2015.</t>
  </si>
  <si>
    <t>Unit of measure</t>
  </si>
  <si>
    <t>Yearly</t>
  </si>
  <si>
    <t>Monthly</t>
  </si>
  <si>
    <t>Daily</t>
  </si>
  <si>
    <t>XII-III</t>
  </si>
  <si>
    <t>IV-XI</t>
  </si>
  <si>
    <t>Contracted standard bundled unit on an annual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</si>
  <si>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</si>
  <si>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 xml:space="preserve">Tariff item for the  standard bundled unit </t>
  </si>
  <si>
    <t>SBU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</si>
  <si>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</si>
  <si>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Tariff item for the firm injection capacity</t>
  </si>
  <si>
    <t>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</si>
  <si>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</si>
  <si>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t>Tariff item for the firm withdrawal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</si>
  <si>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</si>
  <si>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Tariff item for the firm working volume</t>
  </si>
  <si>
    <t>kWh</t>
  </si>
  <si>
    <t>Contracted individual interruptible service on a daily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</si>
  <si>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</si>
  <si>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t>Tariff item for  not-nominated  interruptible  injection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</si>
  <si>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</si>
  <si>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>Tariff item for  not-nominated  interruptible  withdrawal capacity</t>
  </si>
  <si>
    <t xml:space="preserve"> </t>
  </si>
  <si>
    <t>Requested capacity*</t>
  </si>
  <si>
    <t>* insert value</t>
  </si>
  <si>
    <t>Tariff item  2017.</t>
  </si>
  <si>
    <t xml:space="preserve"> (The Decision on the amount of tariff items for storage - official gazette 122/2016 )</t>
  </si>
  <si>
    <t xml:space="preserve">Tariff calculator  Year 2017.  </t>
  </si>
  <si>
    <t>Fee excluding VAT (kn)  for  2017.</t>
  </si>
  <si>
    <t xml:space="preserve">Contracted individual firm services on an annual basis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</si>
</sst>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" fontId="8" fillId="0" borderId="0">
      <alignment horizontal="right" vertical="center"/>
    </xf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40" fontId="12" fillId="5" borderId="0">
      <alignment horizontal="right"/>
    </xf>
    <xf numFmtId="0" fontId="13" fillId="5" borderId="13"/>
  </cellStyleXfs>
  <cellXfs count="43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3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0" fillId="0" borderId="0" xfId="0" applyFill="1" applyProtection="1"/>
    <xf numFmtId="0" fontId="4" fillId="0" borderId="4" xfId="0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0" fillId="3" borderId="12" xfId="0" applyFill="1" applyBorder="1" applyProtection="1"/>
    <xf numFmtId="0" fontId="4" fillId="0" borderId="0" xfId="0" applyFont="1" applyProtection="1"/>
    <xf numFmtId="0" fontId="4" fillId="0" borderId="4" xfId="0" applyFont="1" applyBorder="1" applyAlignment="1" applyProtection="1">
      <alignment horizontal="center" vertical="center" wrapText="1"/>
    </xf>
    <xf numFmtId="4" fontId="0" fillId="0" borderId="0" xfId="0" applyNumberFormat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0">
    <cellStyle name="CRO" xfId="1"/>
    <cellStyle name="Normal" xfId="0" builtinId="0"/>
    <cellStyle name="Normal 2" xfId="2"/>
    <cellStyle name="Normal 3" xfId="3"/>
    <cellStyle name="Normal 3 2" xfId="4"/>
    <cellStyle name="Normal 3 3" xfId="5"/>
    <cellStyle name="Normal 4" xfId="6"/>
    <cellStyle name="Normal 5" xfId="7"/>
    <cellStyle name="Output Amounts" xfId="8"/>
    <cellStyle name="Output Line Item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4"/>
  <sheetViews>
    <sheetView tabSelected="1" zoomScaleNormal="100" zoomScaleSheetLayoutView="85" workbookViewId="0">
      <selection activeCell="B7" sqref="B7"/>
    </sheetView>
  </sheetViews>
  <sheetFormatPr defaultRowHeight="15"/>
  <cols>
    <col min="1" max="2" width="9.140625" style="2"/>
    <col min="3" max="3" width="24" style="2" customWidth="1"/>
    <col min="4" max="4" width="8.5703125" style="2" customWidth="1"/>
    <col min="5" max="5" width="18" style="2" customWidth="1"/>
    <col min="6" max="7" width="13.7109375" style="2" hidden="1" customWidth="1"/>
    <col min="8" max="8" width="13.7109375" style="2" customWidth="1"/>
    <col min="9" max="9" width="12.42578125" style="2" customWidth="1"/>
    <col min="10" max="10" width="14.5703125" style="2" customWidth="1"/>
    <col min="11" max="12" width="18.28515625" style="2" customWidth="1"/>
    <col min="13" max="13" width="18.5703125" style="2" customWidth="1"/>
    <col min="14" max="14" width="15.42578125" style="2" customWidth="1"/>
    <col min="15" max="15" width="10.7109375" style="2" customWidth="1"/>
    <col min="16" max="19" width="9.140625" style="2"/>
    <col min="20" max="20" width="13.140625" style="2" bestFit="1" customWidth="1"/>
    <col min="21" max="21" width="9.140625" style="2"/>
    <col min="22" max="22" width="11.7109375" style="2" bestFit="1" customWidth="1"/>
    <col min="23" max="16384" width="9.140625" style="2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 ht="15" customHeight="1">
      <c r="A2" s="1"/>
      <c r="B2" s="1"/>
      <c r="C2" s="31" t="s">
        <v>33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22" ht="18">
      <c r="A3" s="1"/>
      <c r="B3" s="1"/>
      <c r="C3" s="31" t="s">
        <v>32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2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 t="s">
        <v>28</v>
      </c>
      <c r="N4" s="3"/>
      <c r="O4" s="1"/>
    </row>
    <row r="5" spans="1:22" s="1" customFormat="1" ht="61.5" customHeight="1" thickBot="1">
      <c r="C5" s="36" t="s">
        <v>0</v>
      </c>
      <c r="D5" s="36" t="s">
        <v>1</v>
      </c>
      <c r="E5" s="36" t="s">
        <v>2</v>
      </c>
      <c r="F5" s="36" t="s">
        <v>3</v>
      </c>
      <c r="G5" s="36" t="s">
        <v>4</v>
      </c>
      <c r="H5" s="36" t="s">
        <v>31</v>
      </c>
      <c r="I5" s="36" t="s">
        <v>5</v>
      </c>
      <c r="J5" s="38" t="s">
        <v>29</v>
      </c>
      <c r="K5" s="40" t="s">
        <v>34</v>
      </c>
      <c r="L5" s="41"/>
      <c r="M5" s="41"/>
      <c r="N5" s="41"/>
      <c r="O5" s="42"/>
    </row>
    <row r="6" spans="1:22" s="1" customFormat="1" ht="27" customHeight="1" thickBot="1">
      <c r="C6" s="37"/>
      <c r="D6" s="37"/>
      <c r="E6" s="37"/>
      <c r="F6" s="37"/>
      <c r="G6" s="37"/>
      <c r="H6" s="37"/>
      <c r="I6" s="37"/>
      <c r="J6" s="39"/>
      <c r="K6" s="4" t="s">
        <v>6</v>
      </c>
      <c r="L6" s="41" t="s">
        <v>7</v>
      </c>
      <c r="M6" s="41"/>
      <c r="N6" s="41" t="s">
        <v>8</v>
      </c>
      <c r="O6" s="42"/>
    </row>
    <row r="7" spans="1:22" s="1" customFormat="1" ht="27" customHeight="1" thickBot="1">
      <c r="C7" s="37"/>
      <c r="D7" s="37"/>
      <c r="E7" s="37"/>
      <c r="F7" s="37"/>
      <c r="G7" s="37"/>
      <c r="H7" s="37"/>
      <c r="I7" s="37"/>
      <c r="J7" s="39"/>
      <c r="K7" s="5"/>
      <c r="L7" s="6" t="s">
        <v>9</v>
      </c>
      <c r="M7" s="6" t="s">
        <v>10</v>
      </c>
      <c r="N7" s="6" t="s">
        <v>9</v>
      </c>
      <c r="O7" s="7" t="s">
        <v>10</v>
      </c>
      <c r="T7" s="27"/>
      <c r="V7" s="27"/>
    </row>
    <row r="8" spans="1:22" ht="80.25" customHeight="1" thickBot="1">
      <c r="A8" s="1"/>
      <c r="B8" s="1"/>
      <c r="C8" s="26" t="s">
        <v>11</v>
      </c>
      <c r="D8" s="20" t="s">
        <v>12</v>
      </c>
      <c r="E8" s="20" t="s">
        <v>13</v>
      </c>
      <c r="F8" s="8">
        <v>1481636.01</v>
      </c>
      <c r="G8" s="8">
        <v>1608014.01</v>
      </c>
      <c r="H8" s="8">
        <v>1339093.5900000001</v>
      </c>
      <c r="I8" s="20" t="s">
        <v>14</v>
      </c>
      <c r="J8" s="9"/>
      <c r="K8" s="10">
        <f>$J$8*$H$8</f>
        <v>0</v>
      </c>
      <c r="L8" s="11"/>
      <c r="M8" s="11"/>
      <c r="N8" s="11"/>
      <c r="O8" s="12"/>
    </row>
    <row r="9" spans="1:22" s="18" customFormat="1" ht="48" customHeight="1" thickBot="1">
      <c r="A9" s="13"/>
      <c r="B9" s="13"/>
      <c r="C9" s="28" t="s">
        <v>35</v>
      </c>
      <c r="D9" s="14" t="s">
        <v>15</v>
      </c>
      <c r="E9" s="14" t="s">
        <v>16</v>
      </c>
      <c r="F9" s="15">
        <v>1.2156</v>
      </c>
      <c r="G9" s="15">
        <v>1.3191999999999999</v>
      </c>
      <c r="H9" s="15">
        <v>1.2242999999999999</v>
      </c>
      <c r="I9" s="14" t="s">
        <v>17</v>
      </c>
      <c r="J9" s="16"/>
      <c r="K9" s="10">
        <f>$H$9*J9</f>
        <v>0</v>
      </c>
      <c r="L9" s="8">
        <f>$K$9*0.1</f>
        <v>0</v>
      </c>
      <c r="M9" s="8">
        <f>$K$9*0.15</f>
        <v>0</v>
      </c>
      <c r="N9" s="8">
        <f>$K$9*0.01</f>
        <v>0</v>
      </c>
      <c r="O9" s="17">
        <f>$K$9*0.015</f>
        <v>0</v>
      </c>
      <c r="T9" s="2"/>
    </row>
    <row r="10" spans="1:22" ht="47.25" customHeight="1" thickBot="1">
      <c r="A10" s="19"/>
      <c r="B10" s="19"/>
      <c r="C10" s="29"/>
      <c r="D10" s="14" t="s">
        <v>18</v>
      </c>
      <c r="E10" s="14" t="s">
        <v>19</v>
      </c>
      <c r="F10" s="15">
        <v>0.97240000000000004</v>
      </c>
      <c r="G10" s="15">
        <v>1.0553999999999999</v>
      </c>
      <c r="H10" s="15">
        <v>0.97940000000000005</v>
      </c>
      <c r="I10" s="14" t="s">
        <v>17</v>
      </c>
      <c r="J10" s="16"/>
      <c r="K10" s="10">
        <f>$H$10*J10</f>
        <v>0</v>
      </c>
      <c r="L10" s="8">
        <f>$K$10*0.15</f>
        <v>0</v>
      </c>
      <c r="M10" s="8">
        <f>$K$10*0.1</f>
        <v>0</v>
      </c>
      <c r="N10" s="8">
        <f>$K$10*0.015</f>
        <v>0</v>
      </c>
      <c r="O10" s="17">
        <f>$K$10*0.01</f>
        <v>0</v>
      </c>
    </row>
    <row r="11" spans="1:22" ht="54" customHeight="1" thickBot="1">
      <c r="A11" s="19"/>
      <c r="B11" s="19"/>
      <c r="C11" s="30"/>
      <c r="D11" s="14" t="s">
        <v>20</v>
      </c>
      <c r="E11" s="14" t="s">
        <v>21</v>
      </c>
      <c r="F11" s="15">
        <v>1.32E-2</v>
      </c>
      <c r="G11" s="15">
        <v>1.43E-2</v>
      </c>
      <c r="H11" s="15">
        <v>2.0500000000000001E-2</v>
      </c>
      <c r="I11" s="14" t="s">
        <v>22</v>
      </c>
      <c r="J11" s="16"/>
      <c r="K11" s="10">
        <f>$H$11*J11</f>
        <v>0</v>
      </c>
      <c r="L11" s="8">
        <f>$K$11*0.1</f>
        <v>0</v>
      </c>
      <c r="M11" s="8">
        <f>$K$11*0.15</f>
        <v>0</v>
      </c>
      <c r="N11" s="8">
        <f>$K$11*0.01</f>
        <v>0</v>
      </c>
      <c r="O11" s="17">
        <f>$K$11*0.015</f>
        <v>0</v>
      </c>
    </row>
    <row r="12" spans="1:22" ht="63.75" thickBot="1">
      <c r="A12" s="1"/>
      <c r="B12" s="1"/>
      <c r="C12" s="32" t="s">
        <v>23</v>
      </c>
      <c r="D12" s="20" t="s">
        <v>24</v>
      </c>
      <c r="E12" s="20" t="s">
        <v>25</v>
      </c>
      <c r="F12" s="21">
        <v>8.8999999999999999E-3</v>
      </c>
      <c r="G12" s="21">
        <v>9.7000000000000003E-3</v>
      </c>
      <c r="H12" s="21">
        <v>0.01</v>
      </c>
      <c r="I12" s="20" t="s">
        <v>17</v>
      </c>
      <c r="J12" s="16"/>
      <c r="K12" s="22"/>
      <c r="L12" s="11"/>
      <c r="M12" s="11"/>
      <c r="N12" s="34">
        <f>J12*H12</f>
        <v>0</v>
      </c>
      <c r="O12" s="35"/>
    </row>
    <row r="13" spans="1:22" ht="87.75" customHeight="1" thickBot="1">
      <c r="A13" s="1"/>
      <c r="B13" s="1"/>
      <c r="C13" s="33"/>
      <c r="D13" s="20" t="s">
        <v>26</v>
      </c>
      <c r="E13" s="20" t="s">
        <v>27</v>
      </c>
      <c r="F13" s="21">
        <v>7.1999999999999998E-3</v>
      </c>
      <c r="G13" s="21">
        <v>7.7999999999999996E-3</v>
      </c>
      <c r="H13" s="21">
        <v>8.0000000000000002E-3</v>
      </c>
      <c r="I13" s="20" t="s">
        <v>17</v>
      </c>
      <c r="J13" s="16"/>
      <c r="K13" s="22"/>
      <c r="L13" s="11"/>
      <c r="M13" s="11"/>
      <c r="N13" s="34">
        <f>J13*H13</f>
        <v>0</v>
      </c>
      <c r="O13" s="35"/>
    </row>
    <row r="14" spans="1:22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ht="15.75" customHeight="1">
      <c r="A15" s="1"/>
      <c r="B15" s="1"/>
      <c r="C15" s="2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2" ht="15.75">
      <c r="A16" s="1"/>
      <c r="B16" s="1"/>
      <c r="C16" s="24" t="s">
        <v>28</v>
      </c>
      <c r="D16" s="25" t="s">
        <v>30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1" customFormat="1"/>
    <row r="19" spans="1:15" s="1" customFormat="1"/>
    <row r="20" spans="1:15" s="1" customFormat="1"/>
    <row r="21" spans="1:15" s="1" customFormat="1"/>
    <row r="22" spans="1:15" s="1" customFormat="1"/>
    <row r="23" spans="1:15" s="1" customFormat="1"/>
    <row r="24" spans="1:15" s="1" customFormat="1"/>
    <row r="25" spans="1:15" s="1" customFormat="1"/>
    <row r="26" spans="1:15" s="1" customFormat="1"/>
    <row r="27" spans="1:15" s="1" customFormat="1"/>
    <row r="28" spans="1:15" s="1" customFormat="1"/>
    <row r="29" spans="1:15" s="1" customFormat="1"/>
    <row r="30" spans="1:15" s="1" customFormat="1"/>
    <row r="31" spans="1:15" s="1" customFormat="1"/>
    <row r="32" spans="1:1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</sheetData>
  <sheetProtection password="C742" sheet="1" objects="1" scenarios="1"/>
  <mergeCells count="17">
    <mergeCell ref="N6:O6"/>
    <mergeCell ref="C9:C11"/>
    <mergeCell ref="C2:O2"/>
    <mergeCell ref="C3:O3"/>
    <mergeCell ref="C12:C13"/>
    <mergeCell ref="N12:O12"/>
    <mergeCell ref="N13:O13"/>
    <mergeCell ref="I5:I7"/>
    <mergeCell ref="J5:J7"/>
    <mergeCell ref="K5:O5"/>
    <mergeCell ref="C5:C7"/>
    <mergeCell ref="D5:D7"/>
    <mergeCell ref="E5:E7"/>
    <mergeCell ref="F5:F7"/>
    <mergeCell ref="G5:G7"/>
    <mergeCell ref="H5:H7"/>
    <mergeCell ref="L6:M6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Tarifni kalkulator 2017 ENG</vt:lpstr>
      <vt:lpstr>'Tarifni kalkulator 2017 ENG'!Print_Area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Robert Tolić</cp:lastModifiedBy>
  <cp:lastPrinted>2015-05-11T08:32:59Z</cp:lastPrinted>
  <dcterms:created xsi:type="dcterms:W3CDTF">2014-06-03T12:52:26Z</dcterms:created>
  <dcterms:modified xsi:type="dcterms:W3CDTF">2016-12-30T08:11:17Z</dcterms:modified>
</cp:coreProperties>
</file>